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2\на 01.02.2022\"/>
    </mc:Choice>
  </mc:AlternateContent>
  <xr:revisionPtr revIDLastSave="0" documentId="13_ncr:1_{14FF6DDA-523D-4385-8EB9-B09192C4C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Фонда'!$A$1:$Q$25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C23" i="1"/>
  <c r="C22" i="1" l="1"/>
  <c r="D22" i="1"/>
  <c r="E22" i="1"/>
  <c r="F22" i="1"/>
  <c r="D24" i="1"/>
  <c r="C24" i="1"/>
  <c r="F24" i="1" l="1"/>
  <c r="E24" i="1"/>
  <c r="F21" i="1" l="1"/>
  <c r="E21" i="1"/>
  <c r="D21" i="1"/>
  <c r="C21" i="1"/>
  <c r="K25" i="1" l="1"/>
  <c r="F19" i="1" l="1"/>
  <c r="F20" i="1"/>
  <c r="E19" i="1"/>
  <c r="E20" i="1"/>
  <c r="D19" i="1"/>
  <c r="D20" i="1"/>
  <c r="C19" i="1"/>
  <c r="C20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G25" i="1" l="1"/>
  <c r="C25" i="1" s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F18" i="1" l="1"/>
  <c r="D18" i="1"/>
  <c r="F17" i="1" l="1"/>
  <c r="D17" i="1"/>
  <c r="F16" i="1" l="1"/>
  <c r="D16" i="1"/>
  <c r="F15" i="1" l="1"/>
  <c r="D15" i="1"/>
  <c r="O25" i="1" l="1"/>
  <c r="P25" i="1"/>
  <c r="Q25" i="1"/>
  <c r="F7" i="1" l="1"/>
  <c r="D7" i="1"/>
  <c r="J25" i="1" l="1"/>
  <c r="H25" i="1" l="1"/>
  <c r="I25" i="1" l="1"/>
  <c r="F14" i="1"/>
  <c r="D13" i="1"/>
  <c r="F13" i="1"/>
  <c r="D14" i="1"/>
  <c r="D5" i="1"/>
  <c r="F5" i="1"/>
  <c r="D9" i="1"/>
  <c r="F9" i="1"/>
  <c r="D11" i="1"/>
  <c r="F11" i="1"/>
  <c r="D10" i="1"/>
  <c r="F10" i="1"/>
  <c r="D12" i="1"/>
  <c r="F12" i="1"/>
  <c r="D6" i="1"/>
  <c r="F6" i="1"/>
  <c r="D8" i="1"/>
  <c r="F8" i="1"/>
  <c r="L25" i="1"/>
  <c r="D25" i="1" s="1"/>
  <c r="N25" i="1"/>
  <c r="M25" i="1"/>
  <c r="F25" i="1" l="1"/>
  <c r="E25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<sst xmlns="http://schemas.openxmlformats.org/spreadsheetml/2006/main" count="43" uniqueCount="41">
  <si>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</si>
  <si>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</si>
  <si>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</si>
  <si>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</si>
  <si>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</si>
  <si>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</si>
  <si>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</si>
  <si>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</si>
  <si>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</si>
  <si>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</si>
  <si>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</si>
  <si>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</si>
  <si>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</si>
  <si>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</si>
  <si>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</si>
  <si>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</si>
  <si>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</si>
  <si>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</si>
  <si>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</si>
  <si>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</si>
  <si>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</si>
  <si>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</si>
  <si>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</si>
  <si>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</si>
  <si>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</si>
  <si>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</si>
  <si>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</si>
  <si>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</si>
  <si>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</si>
  <si>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</si>
  <si>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</si>
  <si>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</si>
  <si>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АО "СМП Банк"</t>
  </si>
  <si>
    <t>МКК ФОНД ФИНАНСИРОВАНИЯ</t>
  </si>
  <si>
    <t>АО АКБ "НОВИКОМБАНК</t>
  </si>
  <si>
    <t>"Азиатско-Тихоокеанский Банк" (АО)</t>
  </si>
  <si>
    <t>Сведения о поручительствах, предоставленных НО "Алтайский фонд МСП", в разрезе финансовых организаций - партнеров на 01.02.2022</t>
  </si>
  <si>
    <t>2007-2022 гг.</t>
  </si>
  <si>
    <t>2022 г.</t>
  </si>
  <si>
    <t>Действующие поручительства на 01.02.2022</t>
  </si>
  <si>
    <t>2007-2021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</si>
</sst>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4">
    <xf numFmtId="0" fontId="0" fillId="0" borderId="0" xfId="0"/>
    <xf numFmtId="0" fontId="4" fillId="0" borderId="0" xfId="0" applyFont="1"/>
    <xf numFmtId="0" fontId="5" fillId="0" borderId="0" xfId="0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3" fontId="0" fillId="0" borderId="0" xfId="0" applyNumberFormat="1"/>
    <xf numFmtId="4" fontId="0" fillId="0" borderId="0" xfId="0" applyNumberFormat="1" applyFill="1" applyAlignment="1">
      <alignment horizontal="center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34"/>
  <sheetViews>
    <sheetView tabSelected="1" zoomScale="75" zoomScaleNormal="75" workbookViewId="0">
      <selection activeCell="Q11" sqref="Q11"/>
    </sheetView>
  </sheetViews>
  <sheetFormatPr defaultRowHeight="15" x14ac:dyDescent="0.25"/>
  <cols>
    <col min="2" max="2" width="44.28515625" customWidth="1"/>
    <col min="3" max="3" width="19.85546875" customWidth="1"/>
    <col min="4" max="4" width="18.28515625" customWidth="1"/>
    <col min="5" max="5" width="18.42578125" style="8" customWidth="1"/>
    <col min="6" max="6" width="23.140625" style="8" customWidth="1"/>
    <col min="7" max="7" width="18.140625" style="8" hidden="1" customWidth="1"/>
    <col min="8" max="8" width="20" style="8" hidden="1" customWidth="1"/>
    <col min="9" max="9" width="18.7109375" style="8" hidden="1" customWidth="1"/>
    <col min="10" max="10" width="21" style="8" hidden="1" customWidth="1"/>
    <col min="11" max="11" width="19.140625" style="8" customWidth="1"/>
    <col min="12" max="12" width="18.5703125" style="8" customWidth="1"/>
    <col min="13" max="13" width="18.85546875" style="8" customWidth="1"/>
    <col min="14" max="14" width="19.5703125" style="8" customWidth="1"/>
    <col min="15" max="15" width="18" customWidth="1"/>
    <col min="16" max="16" width="19.140625" customWidth="1"/>
    <col min="17" max="17" width="19" customWidth="1"/>
  </cols>
  <sheetData>
    <row r="1" spans="1:17" ht="20.25" customHeight="1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s="1" customFormat="1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1" customFormat="1" ht="23.25" customHeight="1" x14ac:dyDescent="0.25">
      <c r="A3" s="36" t="s">
        <v>4</v>
      </c>
      <c r="B3" s="37" t="s">
        <v>31</v>
      </c>
      <c r="C3" s="41" t="s">
        <v>37</v>
      </c>
      <c r="D3" s="42"/>
      <c r="E3" s="42"/>
      <c r="F3" s="43"/>
      <c r="G3" s="38" t="s">
        <v>40</v>
      </c>
      <c r="H3" s="39"/>
      <c r="I3" s="39"/>
      <c r="J3" s="40"/>
      <c r="K3" s="38" t="s">
        <v>38</v>
      </c>
      <c r="L3" s="39"/>
      <c r="M3" s="39"/>
      <c r="N3" s="40"/>
      <c r="O3" s="33" t="s">
        <v>39</v>
      </c>
      <c r="P3" s="33"/>
      <c r="Q3" s="33"/>
    </row>
    <row r="4" spans="1:17" s="1" customFormat="1" ht="112.5" customHeight="1" x14ac:dyDescent="0.25">
      <c r="A4" s="36"/>
      <c r="B4" s="37"/>
      <c r="C4" s="19" t="s">
        <v>25</v>
      </c>
      <c r="D4" s="20" t="s">
        <v>3</v>
      </c>
      <c r="E4" s="19" t="s">
        <v>2</v>
      </c>
      <c r="F4" s="19" t="s">
        <v>26</v>
      </c>
      <c r="G4" s="19" t="s">
        <v>21</v>
      </c>
      <c r="H4" s="19" t="s">
        <v>22</v>
      </c>
      <c r="I4" s="19" t="s">
        <v>23</v>
      </c>
      <c r="J4" s="19" t="s">
        <v>24</v>
      </c>
      <c r="K4" s="19" t="s">
        <v>28</v>
      </c>
      <c r="L4" s="19" t="s">
        <v>22</v>
      </c>
      <c r="M4" s="19" t="s">
        <v>29</v>
      </c>
      <c r="N4" s="19" t="s">
        <v>24</v>
      </c>
      <c r="O4" s="29" t="s">
        <v>27</v>
      </c>
      <c r="P4" s="29" t="s">
        <v>5</v>
      </c>
      <c r="Q4" s="29" t="s">
        <v>6</v>
      </c>
    </row>
    <row r="5" spans="1:17" s="1" customFormat="1" ht="18.75" x14ac:dyDescent="0.3">
      <c r="A5" s="17">
        <v>1</v>
      </c>
      <c r="B5" s="21" t="s">
        <v>7</v>
      </c>
      <c r="C5" s="10">
        <f>G5+K5</f>
        <v>324</v>
      </c>
      <c r="D5" s="10">
        <f t="shared" ref="D5:D21" si="0">H5+L5</f>
        <v>355</v>
      </c>
      <c r="E5" s="3">
        <f t="shared" ref="E5:E21" si="1">I5+M5</f>
        <v>1415923077.1299999</v>
      </c>
      <c r="F5" s="3">
        <f t="shared" ref="F5:F21" si="2">J5+N5</f>
        <v>3747606768</v>
      </c>
      <c r="G5" s="3">
        <v>323</v>
      </c>
      <c r="H5" s="3">
        <v>354</v>
      </c>
      <c r="I5" s="26">
        <v>1413823077.1299999</v>
      </c>
      <c r="J5" s="3">
        <v>3744606768</v>
      </c>
      <c r="K5" s="3">
        <v>1</v>
      </c>
      <c r="L5" s="4">
        <v>1</v>
      </c>
      <c r="M5" s="4">
        <v>2100000</v>
      </c>
      <c r="N5" s="4">
        <v>3000000</v>
      </c>
      <c r="O5" s="30">
        <v>96</v>
      </c>
      <c r="P5" s="30">
        <v>482171312.30000001</v>
      </c>
      <c r="Q5" s="30">
        <v>1232605726</v>
      </c>
    </row>
    <row r="6" spans="1:17" s="1" customFormat="1" ht="20.25" customHeight="1" x14ac:dyDescent="0.3">
      <c r="A6" s="17">
        <v>2</v>
      </c>
      <c r="B6" s="21" t="s">
        <v>8</v>
      </c>
      <c r="C6" s="10">
        <f t="shared" ref="C6:C21" si="3">G6+K6</f>
        <v>35</v>
      </c>
      <c r="D6" s="10">
        <f t="shared" si="0"/>
        <v>44</v>
      </c>
      <c r="E6" s="3">
        <f t="shared" si="1"/>
        <v>232640340</v>
      </c>
      <c r="F6" s="3">
        <f t="shared" si="2"/>
        <v>746055109</v>
      </c>
      <c r="G6" s="3">
        <v>35</v>
      </c>
      <c r="H6" s="3">
        <v>44</v>
      </c>
      <c r="I6" s="26">
        <v>232640340</v>
      </c>
      <c r="J6" s="3">
        <v>746055109</v>
      </c>
      <c r="K6" s="3"/>
      <c r="L6" s="3"/>
      <c r="M6" s="5"/>
      <c r="N6" s="5"/>
      <c r="O6" s="30">
        <v>6</v>
      </c>
      <c r="P6" s="30">
        <v>22642500</v>
      </c>
      <c r="Q6" s="30">
        <v>75853216</v>
      </c>
    </row>
    <row r="7" spans="1:17" s="1" customFormat="1" ht="18.75" x14ac:dyDescent="0.3">
      <c r="A7" s="27">
        <v>3</v>
      </c>
      <c r="B7" s="22" t="s">
        <v>9</v>
      </c>
      <c r="C7" s="10">
        <f t="shared" si="3"/>
        <v>26</v>
      </c>
      <c r="D7" s="10">
        <f t="shared" si="0"/>
        <v>27</v>
      </c>
      <c r="E7" s="3">
        <f t="shared" si="1"/>
        <v>131889000</v>
      </c>
      <c r="F7" s="3">
        <f t="shared" si="2"/>
        <v>371599000</v>
      </c>
      <c r="G7" s="3">
        <v>26</v>
      </c>
      <c r="H7" s="3">
        <v>27</v>
      </c>
      <c r="I7" s="26">
        <v>131889000</v>
      </c>
      <c r="J7" s="3">
        <v>371599000</v>
      </c>
      <c r="K7" s="3"/>
      <c r="L7" s="6"/>
      <c r="M7" s="3"/>
      <c r="N7" s="3"/>
      <c r="O7" s="30">
        <v>1</v>
      </c>
      <c r="P7" s="30">
        <v>5000000</v>
      </c>
      <c r="Q7" s="30">
        <v>10000000</v>
      </c>
    </row>
    <row r="8" spans="1:17" s="1" customFormat="1" ht="18.75" x14ac:dyDescent="0.3">
      <c r="A8" s="27">
        <v>4</v>
      </c>
      <c r="B8" s="22" t="s">
        <v>10</v>
      </c>
      <c r="C8" s="10">
        <f t="shared" si="3"/>
        <v>31</v>
      </c>
      <c r="D8" s="10">
        <f t="shared" si="0"/>
        <v>35</v>
      </c>
      <c r="E8" s="3">
        <f t="shared" si="1"/>
        <v>276224000</v>
      </c>
      <c r="F8" s="3">
        <f t="shared" si="2"/>
        <v>1032500002</v>
      </c>
      <c r="G8" s="3">
        <v>31</v>
      </c>
      <c r="H8" s="3">
        <v>35</v>
      </c>
      <c r="I8" s="26">
        <v>276224000</v>
      </c>
      <c r="J8" s="3">
        <v>1032500002</v>
      </c>
      <c r="K8" s="3"/>
      <c r="L8" s="6"/>
      <c r="M8" s="3"/>
      <c r="N8" s="3"/>
      <c r="O8" s="30">
        <v>9</v>
      </c>
      <c r="P8" s="30">
        <v>112679000</v>
      </c>
      <c r="Q8" s="30">
        <v>512500000</v>
      </c>
    </row>
    <row r="9" spans="1:17" s="1" customFormat="1" ht="18.75" x14ac:dyDescent="0.3">
      <c r="A9" s="27">
        <v>5</v>
      </c>
      <c r="B9" s="21" t="s">
        <v>11</v>
      </c>
      <c r="C9" s="10">
        <f t="shared" si="3"/>
        <v>23</v>
      </c>
      <c r="D9" s="10">
        <f t="shared" si="0"/>
        <v>23</v>
      </c>
      <c r="E9" s="3">
        <f t="shared" si="1"/>
        <v>108645000</v>
      </c>
      <c r="F9" s="3">
        <f t="shared" si="2"/>
        <v>315095000</v>
      </c>
      <c r="G9" s="3">
        <v>23</v>
      </c>
      <c r="H9" s="3">
        <v>23</v>
      </c>
      <c r="I9" s="26">
        <v>108645000</v>
      </c>
      <c r="J9" s="3">
        <v>315095000</v>
      </c>
      <c r="K9" s="3"/>
      <c r="L9" s="4"/>
      <c r="M9" s="4"/>
      <c r="N9" s="4"/>
      <c r="O9" s="30"/>
      <c r="P9" s="30"/>
      <c r="Q9" s="30"/>
    </row>
    <row r="10" spans="1:17" s="1" customFormat="1" ht="18.75" x14ac:dyDescent="0.3">
      <c r="A10" s="27">
        <v>6</v>
      </c>
      <c r="B10" s="21" t="s">
        <v>12</v>
      </c>
      <c r="C10" s="10">
        <f t="shared" si="3"/>
        <v>6</v>
      </c>
      <c r="D10" s="10">
        <f t="shared" si="0"/>
        <v>7</v>
      </c>
      <c r="E10" s="3">
        <f t="shared" si="1"/>
        <v>12495834</v>
      </c>
      <c r="F10" s="3">
        <f t="shared" si="2"/>
        <v>30625000</v>
      </c>
      <c r="G10" s="3">
        <v>6</v>
      </c>
      <c r="H10" s="3">
        <v>7</v>
      </c>
      <c r="I10" s="26">
        <v>12495834</v>
      </c>
      <c r="J10" s="3">
        <v>30625000</v>
      </c>
      <c r="K10" s="3"/>
      <c r="L10" s="3"/>
      <c r="M10" s="4"/>
      <c r="N10" s="4"/>
      <c r="O10" s="30">
        <v>2</v>
      </c>
      <c r="P10" s="30">
        <v>2733334</v>
      </c>
      <c r="Q10" s="30">
        <v>7100000</v>
      </c>
    </row>
    <row r="11" spans="1:17" s="1" customFormat="1" ht="18.75" x14ac:dyDescent="0.3">
      <c r="A11" s="27">
        <v>7</v>
      </c>
      <c r="B11" s="21" t="s">
        <v>13</v>
      </c>
      <c r="C11" s="10">
        <f t="shared" si="3"/>
        <v>21</v>
      </c>
      <c r="D11" s="10">
        <f t="shared" si="0"/>
        <v>24</v>
      </c>
      <c r="E11" s="3">
        <f t="shared" si="1"/>
        <v>147585000</v>
      </c>
      <c r="F11" s="3">
        <f t="shared" si="2"/>
        <v>429782800</v>
      </c>
      <c r="G11" s="3">
        <v>21</v>
      </c>
      <c r="H11" s="3">
        <v>24</v>
      </c>
      <c r="I11" s="26">
        <v>147585000</v>
      </c>
      <c r="J11" s="3">
        <v>429782800</v>
      </c>
      <c r="K11" s="3"/>
      <c r="L11" s="4"/>
      <c r="M11" s="4"/>
      <c r="N11" s="4"/>
      <c r="O11" s="30">
        <v>4</v>
      </c>
      <c r="P11" s="30">
        <v>58900000</v>
      </c>
      <c r="Q11" s="30">
        <v>204280000</v>
      </c>
    </row>
    <row r="12" spans="1:17" s="1" customFormat="1" ht="18.75" x14ac:dyDescent="0.3">
      <c r="A12" s="27">
        <v>8</v>
      </c>
      <c r="B12" s="21" t="s">
        <v>15</v>
      </c>
      <c r="C12" s="10">
        <f t="shared" si="3"/>
        <v>4</v>
      </c>
      <c r="D12" s="10">
        <f t="shared" si="0"/>
        <v>5</v>
      </c>
      <c r="E12" s="3">
        <f t="shared" si="1"/>
        <v>8020919</v>
      </c>
      <c r="F12" s="3">
        <f t="shared" si="2"/>
        <v>17441838</v>
      </c>
      <c r="G12" s="3">
        <v>4</v>
      </c>
      <c r="H12" s="3">
        <v>5</v>
      </c>
      <c r="I12" s="26">
        <v>8020919</v>
      </c>
      <c r="J12" s="3">
        <v>17441838</v>
      </c>
      <c r="K12" s="3"/>
      <c r="L12" s="4"/>
      <c r="M12" s="4"/>
      <c r="N12" s="4"/>
      <c r="O12" s="30">
        <v>2</v>
      </c>
      <c r="P12" s="30">
        <v>1475000</v>
      </c>
      <c r="Q12" s="30">
        <v>2950000</v>
      </c>
    </row>
    <row r="13" spans="1:17" s="1" customFormat="1" ht="18.75" x14ac:dyDescent="0.3">
      <c r="A13" s="27">
        <v>9</v>
      </c>
      <c r="B13" s="21" t="s">
        <v>14</v>
      </c>
      <c r="C13" s="10">
        <f t="shared" si="3"/>
        <v>126</v>
      </c>
      <c r="D13" s="10">
        <f t="shared" si="0"/>
        <v>136</v>
      </c>
      <c r="E13" s="3">
        <f t="shared" si="1"/>
        <v>564921666.26999998</v>
      </c>
      <c r="F13" s="3">
        <f t="shared" si="2"/>
        <v>1386505511.53</v>
      </c>
      <c r="G13" s="3">
        <v>126</v>
      </c>
      <c r="H13" s="3">
        <v>136</v>
      </c>
      <c r="I13" s="26">
        <v>564921666.26999998</v>
      </c>
      <c r="J13" s="3">
        <v>1386505511.53</v>
      </c>
      <c r="K13" s="3"/>
      <c r="L13" s="4"/>
      <c r="M13" s="4"/>
      <c r="N13" s="4"/>
      <c r="O13" s="30">
        <v>24</v>
      </c>
      <c r="P13" s="30">
        <v>177874667.27000001</v>
      </c>
      <c r="Q13" s="30">
        <v>433929934.52999997</v>
      </c>
    </row>
    <row r="14" spans="1:17" s="1" customFormat="1" ht="18.75" x14ac:dyDescent="0.3">
      <c r="A14" s="27">
        <v>10</v>
      </c>
      <c r="B14" s="21" t="s">
        <v>16</v>
      </c>
      <c r="C14" s="10">
        <f t="shared" si="3"/>
        <v>47</v>
      </c>
      <c r="D14" s="10">
        <f t="shared" si="0"/>
        <v>47</v>
      </c>
      <c r="E14" s="3">
        <f t="shared" si="1"/>
        <v>66810000</v>
      </c>
      <c r="F14" s="3">
        <f t="shared" si="2"/>
        <v>150700000</v>
      </c>
      <c r="G14" s="3">
        <v>47</v>
      </c>
      <c r="H14" s="3">
        <v>47</v>
      </c>
      <c r="I14" s="26">
        <v>66810000</v>
      </c>
      <c r="J14" s="3">
        <v>150700000</v>
      </c>
      <c r="K14" s="3"/>
      <c r="L14" s="4"/>
      <c r="M14" s="3"/>
      <c r="N14" s="3"/>
      <c r="O14" s="30"/>
      <c r="P14" s="30"/>
      <c r="Q14" s="30"/>
    </row>
    <row r="15" spans="1:17" s="1" customFormat="1" ht="18.75" x14ac:dyDescent="0.3">
      <c r="A15" s="27">
        <v>11</v>
      </c>
      <c r="B15" s="21" t="s">
        <v>17</v>
      </c>
      <c r="C15" s="10">
        <f t="shared" si="3"/>
        <v>1</v>
      </c>
      <c r="D15" s="10">
        <f t="shared" si="0"/>
        <v>1</v>
      </c>
      <c r="E15" s="3">
        <f t="shared" si="1"/>
        <v>6000000</v>
      </c>
      <c r="F15" s="3">
        <f t="shared" si="2"/>
        <v>10000000</v>
      </c>
      <c r="G15" s="3">
        <v>1</v>
      </c>
      <c r="H15" s="3">
        <v>1</v>
      </c>
      <c r="I15" s="26">
        <v>6000000</v>
      </c>
      <c r="J15" s="3">
        <v>10000000</v>
      </c>
      <c r="K15" s="3"/>
      <c r="L15" s="4"/>
      <c r="M15" s="3"/>
      <c r="N15" s="3"/>
      <c r="O15" s="30"/>
      <c r="P15" s="30"/>
      <c r="Q15" s="30"/>
    </row>
    <row r="16" spans="1:17" s="1" customFormat="1" ht="18.75" x14ac:dyDescent="0.3">
      <c r="A16" s="27">
        <v>12</v>
      </c>
      <c r="B16" s="21" t="s">
        <v>18</v>
      </c>
      <c r="C16" s="10">
        <f t="shared" si="3"/>
        <v>22</v>
      </c>
      <c r="D16" s="10">
        <f t="shared" si="0"/>
        <v>32</v>
      </c>
      <c r="E16" s="3">
        <f t="shared" si="1"/>
        <v>165100135.80000001</v>
      </c>
      <c r="F16" s="3">
        <f t="shared" si="2"/>
        <v>590290499</v>
      </c>
      <c r="G16" s="3">
        <v>22</v>
      </c>
      <c r="H16" s="3">
        <v>32</v>
      </c>
      <c r="I16" s="26">
        <v>165100135.80000001</v>
      </c>
      <c r="J16" s="3">
        <v>590290499</v>
      </c>
      <c r="K16" s="3"/>
      <c r="L16" s="4"/>
      <c r="M16" s="3"/>
      <c r="N16" s="3"/>
      <c r="O16" s="30">
        <v>18</v>
      </c>
      <c r="P16" s="30">
        <v>99373635.799999997</v>
      </c>
      <c r="Q16" s="30">
        <v>312490499</v>
      </c>
    </row>
    <row r="17" spans="1:17" s="1" customFormat="1" ht="18.75" x14ac:dyDescent="0.3">
      <c r="A17" s="27">
        <v>13</v>
      </c>
      <c r="B17" s="9" t="s">
        <v>19</v>
      </c>
      <c r="C17" s="10">
        <f t="shared" si="3"/>
        <v>1</v>
      </c>
      <c r="D17" s="10">
        <f t="shared" si="0"/>
        <v>1</v>
      </c>
      <c r="E17" s="3">
        <f t="shared" si="1"/>
        <v>10000000</v>
      </c>
      <c r="F17" s="3">
        <f t="shared" si="2"/>
        <v>50000000</v>
      </c>
      <c r="G17" s="3">
        <v>1</v>
      </c>
      <c r="H17" s="3">
        <v>1</v>
      </c>
      <c r="I17" s="26">
        <v>10000000</v>
      </c>
      <c r="J17" s="3">
        <v>50000000</v>
      </c>
      <c r="K17" s="3"/>
      <c r="L17" s="4"/>
      <c r="M17" s="3"/>
      <c r="N17" s="3"/>
      <c r="O17" s="30"/>
      <c r="P17" s="30"/>
      <c r="Q17" s="30"/>
    </row>
    <row r="18" spans="1:17" s="1" customFormat="1" ht="18.75" x14ac:dyDescent="0.3">
      <c r="A18" s="27">
        <v>14</v>
      </c>
      <c r="B18" s="9" t="s">
        <v>20</v>
      </c>
      <c r="C18" s="10">
        <f t="shared" si="3"/>
        <v>28</v>
      </c>
      <c r="D18" s="10">
        <f t="shared" si="0"/>
        <v>31</v>
      </c>
      <c r="E18" s="3">
        <f t="shared" si="1"/>
        <v>289874305.86000001</v>
      </c>
      <c r="F18" s="3">
        <f t="shared" si="2"/>
        <v>732296869</v>
      </c>
      <c r="G18" s="3">
        <v>28</v>
      </c>
      <c r="H18" s="3">
        <v>31</v>
      </c>
      <c r="I18" s="26">
        <v>289874305.86000001</v>
      </c>
      <c r="J18" s="3">
        <v>732296869</v>
      </c>
      <c r="K18" s="3"/>
      <c r="L18" s="4"/>
      <c r="M18" s="3"/>
      <c r="N18" s="3"/>
      <c r="O18" s="30">
        <v>19</v>
      </c>
      <c r="P18" s="30">
        <v>182821100</v>
      </c>
      <c r="Q18" s="30">
        <v>509830000</v>
      </c>
    </row>
    <row r="19" spans="1:17" s="1" customFormat="1" ht="20.25" customHeight="1" x14ac:dyDescent="0.3">
      <c r="A19" s="27">
        <v>15</v>
      </c>
      <c r="B19" s="9" t="s">
        <v>33</v>
      </c>
      <c r="C19" s="10">
        <f t="shared" si="3"/>
        <v>44</v>
      </c>
      <c r="D19" s="10">
        <f t="shared" si="0"/>
        <v>46</v>
      </c>
      <c r="E19" s="3">
        <f t="shared" si="1"/>
        <v>61093114</v>
      </c>
      <c r="F19" s="3">
        <f t="shared" si="2"/>
        <v>214540234</v>
      </c>
      <c r="G19" s="3">
        <v>44</v>
      </c>
      <c r="H19" s="3">
        <v>46</v>
      </c>
      <c r="I19" s="26">
        <v>61093114</v>
      </c>
      <c r="J19" s="3">
        <v>214540234</v>
      </c>
      <c r="K19" s="3"/>
      <c r="L19" s="4"/>
      <c r="M19" s="3"/>
      <c r="N19" s="3"/>
      <c r="O19" s="30">
        <v>39</v>
      </c>
      <c r="P19" s="30">
        <v>58444614</v>
      </c>
      <c r="Q19" s="30">
        <v>198460234</v>
      </c>
    </row>
    <row r="20" spans="1:17" s="1" customFormat="1" ht="20.25" customHeight="1" x14ac:dyDescent="0.3">
      <c r="A20" s="27">
        <v>16</v>
      </c>
      <c r="B20" s="9" t="s">
        <v>30</v>
      </c>
      <c r="C20" s="10">
        <f t="shared" si="3"/>
        <v>1</v>
      </c>
      <c r="D20" s="10">
        <f t="shared" si="0"/>
        <v>1</v>
      </c>
      <c r="E20" s="3">
        <f t="shared" si="1"/>
        <v>25000000</v>
      </c>
      <c r="F20" s="3">
        <f t="shared" si="2"/>
        <v>46375000</v>
      </c>
      <c r="G20" s="3">
        <v>0</v>
      </c>
      <c r="H20" s="3">
        <v>0</v>
      </c>
      <c r="I20" s="26">
        <v>0</v>
      </c>
      <c r="J20" s="3">
        <v>0</v>
      </c>
      <c r="K20" s="3">
        <v>1</v>
      </c>
      <c r="L20" s="4">
        <v>1</v>
      </c>
      <c r="M20" s="3">
        <v>25000000</v>
      </c>
      <c r="N20" s="3">
        <v>46375000</v>
      </c>
      <c r="O20" s="30">
        <v>1</v>
      </c>
      <c r="P20" s="30">
        <v>25000000</v>
      </c>
      <c r="Q20" s="30">
        <v>46375000</v>
      </c>
    </row>
    <row r="21" spans="1:17" s="1" customFormat="1" ht="20.25" customHeight="1" x14ac:dyDescent="0.3">
      <c r="A21" s="27">
        <v>17</v>
      </c>
      <c r="B21" s="9" t="s">
        <v>32</v>
      </c>
      <c r="C21" s="10">
        <f t="shared" si="3"/>
        <v>1</v>
      </c>
      <c r="D21" s="10">
        <f t="shared" si="0"/>
        <v>1</v>
      </c>
      <c r="E21" s="3">
        <f t="shared" si="1"/>
        <v>2800000</v>
      </c>
      <c r="F21" s="3">
        <f t="shared" si="2"/>
        <v>35000000</v>
      </c>
      <c r="G21" s="3">
        <v>1</v>
      </c>
      <c r="H21" s="3">
        <v>1</v>
      </c>
      <c r="I21" s="26">
        <v>2800000</v>
      </c>
      <c r="J21" s="3">
        <v>35000000</v>
      </c>
      <c r="K21" s="3"/>
      <c r="L21" s="4"/>
      <c r="M21" s="3"/>
      <c r="N21" s="3"/>
      <c r="O21" s="30">
        <v>1</v>
      </c>
      <c r="P21" s="30">
        <v>2800000</v>
      </c>
      <c r="Q21" s="30">
        <v>35000000</v>
      </c>
    </row>
    <row r="22" spans="1:17" s="1" customFormat="1" ht="20.25" customHeight="1" x14ac:dyDescent="0.3">
      <c r="A22" s="28">
        <v>18</v>
      </c>
      <c r="B22" s="9" t="s">
        <v>34</v>
      </c>
      <c r="C22" s="10">
        <f t="shared" ref="C22:C23" si="4">G22+K22</f>
        <v>0</v>
      </c>
      <c r="D22" s="10">
        <f t="shared" ref="D22:D23" si="5">H22+L22</f>
        <v>0</v>
      </c>
      <c r="E22" s="3">
        <f t="shared" ref="E22:E23" si="6">I22+M22</f>
        <v>0</v>
      </c>
      <c r="F22" s="3">
        <f t="shared" ref="F22:F23" si="7">J22+N22</f>
        <v>0</v>
      </c>
      <c r="G22" s="3">
        <v>0</v>
      </c>
      <c r="H22" s="3">
        <v>0</v>
      </c>
      <c r="I22" s="26">
        <v>0</v>
      </c>
      <c r="J22" s="3">
        <v>0</v>
      </c>
      <c r="K22" s="3"/>
      <c r="L22" s="4"/>
      <c r="M22" s="3"/>
      <c r="N22" s="3"/>
      <c r="O22" s="30"/>
      <c r="P22" s="30"/>
      <c r="Q22" s="30"/>
    </row>
    <row r="23" spans="1:17" s="1" customFormat="1" ht="20.25" customHeight="1" x14ac:dyDescent="0.3">
      <c r="A23" s="32">
        <v>19</v>
      </c>
      <c r="B23" s="9" t="s">
        <v>35</v>
      </c>
      <c r="C23" s="10">
        <f t="shared" si="4"/>
        <v>0</v>
      </c>
      <c r="D23" s="10">
        <f t="shared" si="5"/>
        <v>0</v>
      </c>
      <c r="E23" s="3">
        <f t="shared" si="6"/>
        <v>0</v>
      </c>
      <c r="F23" s="3">
        <f t="shared" si="7"/>
        <v>0</v>
      </c>
      <c r="G23" s="3">
        <v>0</v>
      </c>
      <c r="H23" s="3">
        <v>0</v>
      </c>
      <c r="I23" s="26">
        <v>0</v>
      </c>
      <c r="J23" s="3">
        <v>0</v>
      </c>
      <c r="K23" s="3"/>
      <c r="L23" s="4"/>
      <c r="M23" s="3"/>
      <c r="N23" s="3"/>
      <c r="O23" s="30"/>
      <c r="P23" s="30"/>
      <c r="Q23" s="30"/>
    </row>
    <row r="24" spans="1:17" s="1" customFormat="1" ht="19.5" customHeight="1" x14ac:dyDescent="0.3">
      <c r="A24" s="17"/>
      <c r="B24" s="11" t="s">
        <v>0</v>
      </c>
      <c r="C24" s="10">
        <f>(G24+K24)</f>
        <v>170</v>
      </c>
      <c r="D24" s="10">
        <f>(H24+L24)</f>
        <v>180</v>
      </c>
      <c r="E24" s="3">
        <f>(I24+M24)</f>
        <v>518056398</v>
      </c>
      <c r="F24" s="3">
        <f>(J24+N24)</f>
        <v>1383366354.4000001</v>
      </c>
      <c r="G24" s="3">
        <v>170</v>
      </c>
      <c r="H24" s="3">
        <v>180</v>
      </c>
      <c r="I24" s="26">
        <v>518056398</v>
      </c>
      <c r="J24" s="3">
        <v>1383366354.4000001</v>
      </c>
      <c r="K24" s="3"/>
      <c r="L24" s="3"/>
      <c r="M24" s="3"/>
      <c r="N24" s="3"/>
      <c r="O24" s="30">
        <v>1</v>
      </c>
      <c r="P24" s="30">
        <v>2500000</v>
      </c>
      <c r="Q24" s="30">
        <v>5000000</v>
      </c>
    </row>
    <row r="25" spans="1:17" s="2" customFormat="1" ht="15.75" x14ac:dyDescent="0.25">
      <c r="A25" s="18"/>
      <c r="B25" s="12" t="s">
        <v>1</v>
      </c>
      <c r="C25" s="13">
        <f>G25+K25</f>
        <v>911</v>
      </c>
      <c r="D25" s="13">
        <f t="shared" ref="D25" si="8">H25+L25</f>
        <v>996</v>
      </c>
      <c r="E25" s="14">
        <f>I25+M25</f>
        <v>4043078790.0600004</v>
      </c>
      <c r="F25" s="14">
        <f>J25+N25</f>
        <v>11289779984.929998</v>
      </c>
      <c r="G25" s="15">
        <f t="shared" ref="G25:Q25" si="9">SUM(G5:G24)</f>
        <v>909</v>
      </c>
      <c r="H25" s="15">
        <f t="shared" si="9"/>
        <v>994</v>
      </c>
      <c r="I25" s="15">
        <f t="shared" si="9"/>
        <v>4015978790.0600004</v>
      </c>
      <c r="J25" s="15">
        <f t="shared" si="9"/>
        <v>11240404984.929998</v>
      </c>
      <c r="K25" s="16">
        <f>SUM(K5:K24)</f>
        <v>2</v>
      </c>
      <c r="L25" s="16">
        <f t="shared" si="9"/>
        <v>2</v>
      </c>
      <c r="M25" s="16">
        <f t="shared" si="9"/>
        <v>27100000</v>
      </c>
      <c r="N25" s="16">
        <f t="shared" si="9"/>
        <v>49375000</v>
      </c>
      <c r="O25" s="31">
        <f t="shared" si="9"/>
        <v>223</v>
      </c>
      <c r="P25" s="31">
        <f t="shared" si="9"/>
        <v>1234415163.3699999</v>
      </c>
      <c r="Q25" s="31">
        <f t="shared" si="9"/>
        <v>3586374609.5299997</v>
      </c>
    </row>
    <row r="27" spans="1:17" ht="15.75" customHeight="1" x14ac:dyDescent="0.25">
      <c r="E27" s="7"/>
    </row>
    <row r="28" spans="1:17" x14ac:dyDescent="0.25">
      <c r="M28" s="7"/>
      <c r="N28" s="7"/>
    </row>
    <row r="29" spans="1:17" x14ac:dyDescent="0.25">
      <c r="D29" s="23"/>
      <c r="E29" s="25"/>
      <c r="F29" s="23"/>
      <c r="G29" s="23"/>
      <c r="H29" s="7"/>
      <c r="I29" s="7"/>
      <c r="J29" s="7"/>
      <c r="K29" s="7"/>
      <c r="L29" s="24"/>
      <c r="M29" s="7"/>
      <c r="N29" s="7"/>
    </row>
    <row r="30" spans="1:17" x14ac:dyDescent="0.25">
      <c r="L30" s="7"/>
      <c r="M30" s="7"/>
      <c r="N30" s="7"/>
    </row>
    <row r="31" spans="1:17" x14ac:dyDescent="0.25">
      <c r="E31" s="7"/>
      <c r="L31" s="7"/>
      <c r="M31" s="7"/>
    </row>
    <row r="32" spans="1:17" x14ac:dyDescent="0.25">
      <c r="L32" s="7"/>
      <c r="M32" s="7"/>
    </row>
    <row r="33" spans="4:12" x14ac:dyDescent="0.25">
      <c r="D33" s="23"/>
      <c r="K33" s="7"/>
      <c r="L33" s="7"/>
    </row>
    <row r="34" spans="4:12" x14ac:dyDescent="0.25">
      <c r="D34" s="23"/>
    </row>
  </sheetData>
  <mergeCells count="7"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2020-12-21T09:27:17Z</cp:lastPrinted>
  <dcterms:created xsi:type="dcterms:W3CDTF">2012-01-25T08:03:53Z</dcterms:created>
  <dcterms:modified xsi:type="dcterms:W3CDTF">2022-02-04T08:07:36Z</dcterms:modified>
</cp:coreProperties>
</file>